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date1904="1" autoCompressPictures="0"/>
  <bookViews>
    <workbookView xWindow="0" yWindow="0" windowWidth="24780" windowHeight="15600" activeTab="1"/>
  </bookViews>
  <sheets>
    <sheet name="Freshman LED Board - Freshman P" sheetId="1" r:id="rId1"/>
    <sheet name="Through Hole LVC" sheetId="2" r:id="rId2"/>
    <sheet name="Surface Mount LVC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3" l="1"/>
  <c r="D3" i="3"/>
  <c r="D4" i="3"/>
  <c r="D5" i="3"/>
  <c r="D6" i="3"/>
  <c r="D7" i="3"/>
  <c r="D8" i="3"/>
  <c r="D9" i="3"/>
  <c r="D10" i="3"/>
  <c r="D11" i="3"/>
  <c r="D12" i="3"/>
  <c r="D13" i="3"/>
  <c r="D14" i="3"/>
  <c r="E3" i="2"/>
  <c r="G3" i="2"/>
  <c r="E4" i="2"/>
  <c r="G4" i="2"/>
  <c r="E5" i="2"/>
  <c r="G5" i="2"/>
  <c r="G6" i="2"/>
  <c r="G7" i="2"/>
  <c r="E8" i="2"/>
  <c r="G8" i="2"/>
  <c r="G9" i="2"/>
  <c r="G10" i="2"/>
  <c r="G11" i="2"/>
  <c r="E12" i="2"/>
  <c r="G12" i="2"/>
  <c r="G13" i="2"/>
  <c r="G14" i="2"/>
  <c r="H15" i="2"/>
  <c r="G15" i="2"/>
  <c r="G16" i="2"/>
  <c r="G17" i="2"/>
  <c r="G18" i="2"/>
  <c r="G19" i="2"/>
  <c r="H20" i="2"/>
  <c r="G20" i="2"/>
  <c r="G21" i="2"/>
  <c r="D19" i="2"/>
  <c r="D18" i="2"/>
  <c r="D17" i="2"/>
  <c r="D16" i="2"/>
  <c r="D14" i="2"/>
  <c r="D13" i="2"/>
  <c r="D11" i="2"/>
  <c r="D10" i="2"/>
  <c r="D9" i="2"/>
  <c r="D7" i="2"/>
  <c r="D6" i="2"/>
  <c r="D3" i="1"/>
  <c r="F3" i="1"/>
  <c r="D4" i="1"/>
  <c r="F4" i="1"/>
  <c r="D5" i="1"/>
  <c r="F5" i="1"/>
  <c r="D6" i="1"/>
  <c r="F6" i="1"/>
  <c r="D7" i="1"/>
  <c r="F7" i="1"/>
  <c r="F8" i="1"/>
  <c r="D9" i="1"/>
  <c r="F9" i="1"/>
  <c r="G10" i="1"/>
  <c r="F10" i="1"/>
  <c r="G11" i="1"/>
  <c r="F11" i="1"/>
  <c r="F12" i="1"/>
  <c r="C8" i="1"/>
</calcChain>
</file>

<file path=xl/sharedStrings.xml><?xml version="1.0" encoding="utf-8"?>
<sst xmlns="http://schemas.openxmlformats.org/spreadsheetml/2006/main" count="111" uniqueCount="68">
  <si>
    <t>Freshman Payload BOM</t>
  </si>
  <si>
    <t>Item</t>
  </si>
  <si>
    <t>Bulk Qty</t>
  </si>
  <si>
    <t>Order Price</t>
  </si>
  <si>
    <t>Unit Price</t>
  </si>
  <si>
    <t>Qty On Board</t>
  </si>
  <si>
    <t>Board Item Cost</t>
  </si>
  <si>
    <t>Status</t>
  </si>
  <si>
    <t>Part Number</t>
  </si>
  <si>
    <t>Vendor</t>
  </si>
  <si>
    <t>Small Perf</t>
  </si>
  <si>
    <t>Amazon</t>
  </si>
  <si>
    <t>RGB LEDs</t>
  </si>
  <si>
    <t>2-Pos Term. Blocks</t>
  </si>
  <si>
    <t>ED10561-ND</t>
  </si>
  <si>
    <t>DigiKey</t>
  </si>
  <si>
    <t>6-Pos Term Blocks</t>
  </si>
  <si>
    <t>ED10565-ND</t>
  </si>
  <si>
    <t>16-DIP Shift Register</t>
  </si>
  <si>
    <t>74HC595</t>
  </si>
  <si>
    <t>16-DIP Socket</t>
  </si>
  <si>
    <t>Slide Switch</t>
  </si>
  <si>
    <t>5% Resistors</t>
  </si>
  <si>
    <t>330Ω or greater</t>
  </si>
  <si>
    <t>Wire</t>
  </si>
  <si>
    <t>22AWG Solid Core</t>
  </si>
  <si>
    <t>TOTAL</t>
  </si>
  <si>
    <t>B00CGV6TZG</t>
  </si>
  <si>
    <t>B00RMBLCQ6</t>
  </si>
  <si>
    <t>N-Channel MOSFET</t>
  </si>
  <si>
    <t>FQP85N06</t>
  </si>
  <si>
    <t>Darlington Pair</t>
  </si>
  <si>
    <t>TIP-120</t>
  </si>
  <si>
    <t>ATtiny-85</t>
  </si>
  <si>
    <t>ATTINT-85-20PU</t>
  </si>
  <si>
    <t>6-Pos Term. Blocks</t>
  </si>
  <si>
    <t>5v Regulator</t>
  </si>
  <si>
    <t>LM2594N-5.0/NOPB-ND</t>
  </si>
  <si>
    <t>8-DIP Socket</t>
  </si>
  <si>
    <t>ED3031-ND</t>
  </si>
  <si>
    <t>B008CZIG3I</t>
  </si>
  <si>
    <t>0.1% 1MΩ Resistors</t>
  </si>
  <si>
    <t>A105943CT-ND</t>
  </si>
  <si>
    <t>5% 7.5MΩ Resistors</t>
  </si>
  <si>
    <t>CF14JT7M50CT-ND</t>
  </si>
  <si>
    <t>5% General Resistors</t>
  </si>
  <si>
    <t>2x680Ω, 1x1kΩ, 1x10kΩ</t>
  </si>
  <si>
    <t>120uF Capacitors</t>
  </si>
  <si>
    <t>493-1780-ND</t>
  </si>
  <si>
    <t>68uF Capacitors</t>
  </si>
  <si>
    <t>1189-2163-ND</t>
  </si>
  <si>
    <t>100uH Inductors</t>
  </si>
  <si>
    <t>M10136-ND</t>
  </si>
  <si>
    <t>Schottkey Diodes</t>
  </si>
  <si>
    <t>1N5817-TPCT-ND</t>
  </si>
  <si>
    <t>In Progress</t>
  </si>
  <si>
    <t>MOSFET</t>
  </si>
  <si>
    <t>BJT</t>
  </si>
  <si>
    <t>ATTiny-84</t>
  </si>
  <si>
    <t>IC 5v Reg</t>
  </si>
  <si>
    <t>1MΩ 0.1%</t>
  </si>
  <si>
    <t>7.5MΩ 5%</t>
  </si>
  <si>
    <t>680Ω 5%</t>
  </si>
  <si>
    <t>RGB LED</t>
  </si>
  <si>
    <t>Caps</t>
  </si>
  <si>
    <t>Diodes</t>
  </si>
  <si>
    <t>Inductors</t>
  </si>
  <si>
    <t>Slide Switches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</si>
</sst>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0.00"/>
  </numFmts>
  <fonts count="3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49" fontId="0" fillId="2" borderId="3" xfId="0" applyNumberFormat="1" applyFont="1" applyFill="1" applyBorder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2" borderId="3" xfId="0" applyNumberFormat="1" applyFont="1" applyFill="1" applyBorder="1" applyAlignment="1">
      <alignment vertical="top" wrapText="1"/>
    </xf>
    <xf numFmtId="49" fontId="2" fillId="5" borderId="3" xfId="0" applyNumberFormat="1" applyFont="1" applyFill="1" applyBorder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164" fontId="0" fillId="2" borderId="3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4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164" fontId="0" fillId="0" borderId="7" xfId="0" applyNumberFormat="1" applyFont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0" fontId="0" fillId="3" borderId="7" xfId="0" applyNumberFormat="1" applyFont="1" applyFill="1" applyBorder="1" applyAlignment="1">
      <alignment vertical="top" wrapText="1"/>
    </xf>
    <xf numFmtId="49" fontId="0" fillId="6" borderId="7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49" fontId="0" fillId="6" borderId="3" xfId="0" applyNumberFormat="1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7" borderId="4" xfId="0" applyNumberFormat="1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49" fontId="2" fillId="8" borderId="5" xfId="0" applyNumberFormat="1" applyFont="1" applyFill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49" fontId="2" fillId="8" borderId="1" xfId="0" applyNumberFormat="1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FBFBF"/>
      <rgbColor rgb="FFA5A5A5"/>
      <rgbColor rgb="FF3F3F3F"/>
      <rgbColor rgb="FF9CE159"/>
      <rgbColor rgb="FF63B2DE"/>
      <rgbColor rgb="FFFFE061"/>
      <rgbColor rgb="FFFEFEFE"/>
      <rgbColor rgb="FFBDC0BF"/>
      <rgbColor rgb="FFDBDBDB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3"/>
  <sheetViews>
    <sheetView showGridLines="0" workbookViewId="0">
      <pane xSplit="1" topLeftCell="B1" activePane="topRight" state="frozen"/>
      <selection pane="topRight" sqref="A1:I1"/>
    </sheetView>
  </sheetViews>
  <sheetFormatPr baseColWidth="10" defaultColWidth="12" defaultRowHeight="18" customHeight="1" x14ac:dyDescent="0"/>
  <cols>
    <col min="1" max="1" width="13" style="1" customWidth="1"/>
    <col min="2" max="2" width="8.5" style="1" customWidth="1"/>
    <col min="3" max="3" width="10.5" style="1" customWidth="1"/>
    <col min="4" max="4" width="9.33203125" style="1" customWidth="1"/>
    <col min="5" max="5" width="12.6640625" style="1" customWidth="1"/>
    <col min="6" max="6" width="14.5" style="1" customWidth="1"/>
    <col min="7" max="7" width="6.5" style="1" customWidth="1"/>
    <col min="8" max="256" width="12" style="1" customWidth="1"/>
  </cols>
  <sheetData>
    <row r="1" spans="1:9" ht="28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0.25" customHeight="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ht="20.25" customHeight="1">
      <c r="A3" s="2" t="s">
        <v>10</v>
      </c>
      <c r="B3" s="5">
        <v>10</v>
      </c>
      <c r="C3" s="6">
        <v>3.9</v>
      </c>
      <c r="D3" s="6">
        <f>C3/B3</f>
        <v>0.39</v>
      </c>
      <c r="E3" s="7">
        <v>1</v>
      </c>
      <c r="F3" s="6">
        <f t="shared" ref="F3:F9" si="0">E3*D3</f>
        <v>0.39</v>
      </c>
      <c r="G3" s="8"/>
      <c r="H3" s="7"/>
      <c r="I3" s="9" t="s">
        <v>11</v>
      </c>
    </row>
    <row r="4" spans="1:9" ht="20.25" customHeight="1">
      <c r="A4" s="2" t="s">
        <v>12</v>
      </c>
      <c r="B4" s="5">
        <v>100</v>
      </c>
      <c r="C4" s="6">
        <v>7.7</v>
      </c>
      <c r="D4" s="6">
        <f>C4/B4</f>
        <v>7.6999999999999999E-2</v>
      </c>
      <c r="E4" s="7">
        <v>4</v>
      </c>
      <c r="F4" s="6">
        <f t="shared" si="0"/>
        <v>0.308</v>
      </c>
      <c r="G4" s="8"/>
      <c r="H4" s="7"/>
      <c r="I4" s="9" t="s">
        <v>11</v>
      </c>
    </row>
    <row r="5" spans="1:9" ht="32.25" customHeight="1">
      <c r="A5" s="2" t="s">
        <v>13</v>
      </c>
      <c r="B5" s="5">
        <v>30</v>
      </c>
      <c r="C5" s="6">
        <v>16.38</v>
      </c>
      <c r="D5" s="6">
        <f>C5/B5</f>
        <v>0.54599999999999993</v>
      </c>
      <c r="E5" s="7">
        <v>1</v>
      </c>
      <c r="F5" s="6">
        <f t="shared" si="0"/>
        <v>0.54599999999999993</v>
      </c>
      <c r="G5" s="8"/>
      <c r="H5" s="10" t="s">
        <v>14</v>
      </c>
      <c r="I5" s="9" t="s">
        <v>15</v>
      </c>
    </row>
    <row r="6" spans="1:9" ht="32.25" customHeight="1">
      <c r="A6" s="2" t="s">
        <v>16</v>
      </c>
      <c r="B6" s="5">
        <v>10</v>
      </c>
      <c r="C6" s="6">
        <v>13.35</v>
      </c>
      <c r="D6" s="6">
        <f>C6/B6</f>
        <v>1.335</v>
      </c>
      <c r="E6" s="7">
        <v>1</v>
      </c>
      <c r="F6" s="6">
        <f t="shared" si="0"/>
        <v>1.335</v>
      </c>
      <c r="G6" s="8"/>
      <c r="H6" s="10" t="s">
        <v>17</v>
      </c>
      <c r="I6" s="9" t="s">
        <v>15</v>
      </c>
    </row>
    <row r="7" spans="1:9" ht="32.25" customHeight="1">
      <c r="A7" s="2" t="s">
        <v>18</v>
      </c>
      <c r="B7" s="5">
        <v>30</v>
      </c>
      <c r="C7" s="6">
        <v>14.31</v>
      </c>
      <c r="D7" s="6">
        <f>C7/B7</f>
        <v>0.47700000000000004</v>
      </c>
      <c r="E7" s="7">
        <v>1</v>
      </c>
      <c r="F7" s="6">
        <f t="shared" si="0"/>
        <v>0.47700000000000004</v>
      </c>
      <c r="G7" s="8"/>
      <c r="H7" s="10" t="s">
        <v>19</v>
      </c>
      <c r="I7" s="9" t="s">
        <v>15</v>
      </c>
    </row>
    <row r="8" spans="1:9" ht="20.25" customHeight="1">
      <c r="A8" s="2" t="s">
        <v>20</v>
      </c>
      <c r="B8" s="5">
        <v>30</v>
      </c>
      <c r="C8" s="6">
        <f>D8*B8</f>
        <v>22.5</v>
      </c>
      <c r="D8" s="6">
        <v>0.75</v>
      </c>
      <c r="E8" s="7">
        <v>1</v>
      </c>
      <c r="F8" s="6">
        <f t="shared" si="0"/>
        <v>0.75</v>
      </c>
      <c r="G8" s="11"/>
      <c r="H8" s="12"/>
      <c r="I8" s="9" t="s">
        <v>15</v>
      </c>
    </row>
    <row r="9" spans="1:9" ht="20.25" customHeight="1">
      <c r="A9" s="2" t="s">
        <v>21</v>
      </c>
      <c r="B9" s="5">
        <v>20</v>
      </c>
      <c r="C9" s="6">
        <v>4.7699999999999996</v>
      </c>
      <c r="D9" s="6">
        <f>C9/B9</f>
        <v>0.23849999999999999</v>
      </c>
      <c r="E9" s="7">
        <v>1</v>
      </c>
      <c r="F9" s="6">
        <f t="shared" si="0"/>
        <v>0.23849999999999999</v>
      </c>
      <c r="G9" s="11"/>
      <c r="H9" s="7"/>
      <c r="I9" s="9" t="s">
        <v>11</v>
      </c>
    </row>
    <row r="10" spans="1:9" ht="32.25" customHeight="1">
      <c r="A10" s="2" t="s">
        <v>22</v>
      </c>
      <c r="B10" s="5">
        <v>1</v>
      </c>
      <c r="C10" s="6">
        <v>14.16</v>
      </c>
      <c r="D10" s="6">
        <v>14.16</v>
      </c>
      <c r="E10" s="7">
        <v>8</v>
      </c>
      <c r="F10" s="6">
        <f>D10*G10</f>
        <v>1.1328</v>
      </c>
      <c r="G10" s="13">
        <f>0.01*E10</f>
        <v>0.08</v>
      </c>
      <c r="H10" s="10" t="s">
        <v>23</v>
      </c>
      <c r="I10" s="9" t="s">
        <v>11</v>
      </c>
    </row>
    <row r="11" spans="1:9" ht="32.25" customHeight="1">
      <c r="A11" s="2" t="s">
        <v>24</v>
      </c>
      <c r="B11" s="5">
        <v>1</v>
      </c>
      <c r="C11" s="7">
        <v>16</v>
      </c>
      <c r="D11" s="7">
        <v>16</v>
      </c>
      <c r="E11" s="7">
        <v>1</v>
      </c>
      <c r="F11" s="7">
        <f>D11*G11</f>
        <v>0.16</v>
      </c>
      <c r="G11" s="13">
        <f>0.01*E11</f>
        <v>0.01</v>
      </c>
      <c r="H11" s="10" t="s">
        <v>25</v>
      </c>
      <c r="I11" s="9" t="s">
        <v>11</v>
      </c>
    </row>
    <row r="12" spans="1:9" ht="20.25" customHeight="1">
      <c r="A12" s="14"/>
      <c r="B12" s="15"/>
      <c r="C12" s="16"/>
      <c r="D12" s="16"/>
      <c r="E12" s="17" t="s">
        <v>26</v>
      </c>
      <c r="F12" s="18">
        <f>SUM(F3:F11)</f>
        <v>5.337299999999999</v>
      </c>
      <c r="G12" s="16"/>
      <c r="H12" s="16"/>
      <c r="I12" s="19"/>
    </row>
    <row r="13" spans="1:9" ht="20.25" customHeight="1">
      <c r="A13" s="20"/>
      <c r="B13" s="15"/>
      <c r="C13" s="16"/>
      <c r="D13" s="16"/>
      <c r="E13" s="21"/>
      <c r="F13" s="22"/>
      <c r="G13" s="16"/>
      <c r="H13" s="19"/>
      <c r="I13" s="19"/>
    </row>
  </sheetData>
  <mergeCells count="1">
    <mergeCell ref="A1:I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2"/>
  <sheetViews>
    <sheetView showGridLines="0" tabSelected="1" workbookViewId="0">
      <pane xSplit="2" ySplit="2" topLeftCell="C12" activePane="bottomRight" state="frozen"/>
      <selection pane="topRight"/>
      <selection pane="bottomLeft"/>
      <selection pane="bottomRight" activeCell="G20" sqref="G20"/>
    </sheetView>
  </sheetViews>
  <sheetFormatPr baseColWidth="10" defaultColWidth="16.33203125" defaultRowHeight="18" customHeight="1" x14ac:dyDescent="0"/>
  <cols>
    <col min="1" max="1" width="1.33203125" style="23" customWidth="1"/>
    <col min="2" max="2" width="14" style="23" customWidth="1"/>
    <col min="3" max="3" width="8.5" style="23" customWidth="1"/>
    <col min="4" max="4" width="10.5" style="23" customWidth="1"/>
    <col min="5" max="5" width="9.33203125" style="23" customWidth="1"/>
    <col min="6" max="6" width="12.33203125" style="23" customWidth="1"/>
    <col min="7" max="7" width="14.33203125" style="23" customWidth="1"/>
    <col min="8" max="8" width="6.5" style="23" customWidth="1"/>
    <col min="9" max="9" width="10.83203125" style="23" customWidth="1"/>
    <col min="10" max="10" width="12.33203125" style="23" customWidth="1"/>
    <col min="11" max="256" width="16.33203125" style="23" customWidth="1"/>
  </cols>
  <sheetData>
    <row r="1" spans="2:10" ht="26" customHeight="1"/>
    <row r="2" spans="2:10" ht="32.5" customHeight="1"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</row>
    <row r="3" spans="2:10" ht="32.5" customHeight="1">
      <c r="B3" s="25" t="s">
        <v>10</v>
      </c>
      <c r="C3" s="26">
        <v>10</v>
      </c>
      <c r="D3" s="27">
        <v>3.9</v>
      </c>
      <c r="E3" s="27">
        <f>D3/C3</f>
        <v>0.39</v>
      </c>
      <c r="F3" s="28">
        <v>1</v>
      </c>
      <c r="G3" s="27">
        <f t="shared" ref="G3:G14" si="0">F3*E3</f>
        <v>0.39</v>
      </c>
      <c r="H3" s="29"/>
      <c r="I3" s="30" t="s">
        <v>27</v>
      </c>
      <c r="J3" s="31" t="s">
        <v>11</v>
      </c>
    </row>
    <row r="4" spans="2:10" ht="32.25" customHeight="1">
      <c r="B4" s="2" t="s">
        <v>12</v>
      </c>
      <c r="C4" s="5">
        <v>100</v>
      </c>
      <c r="D4" s="6">
        <v>7.7</v>
      </c>
      <c r="E4" s="6">
        <f>D4/C4</f>
        <v>7.6999999999999999E-2</v>
      </c>
      <c r="F4" s="7">
        <v>2</v>
      </c>
      <c r="G4" s="6">
        <f t="shared" si="0"/>
        <v>0.154</v>
      </c>
      <c r="H4" s="8"/>
      <c r="I4" s="32" t="s">
        <v>28</v>
      </c>
      <c r="J4" s="9" t="s">
        <v>11</v>
      </c>
    </row>
    <row r="5" spans="2:10" ht="32.25" customHeight="1">
      <c r="B5" s="2" t="s">
        <v>29</v>
      </c>
      <c r="C5" s="5">
        <v>30</v>
      </c>
      <c r="D5" s="6">
        <v>32.92</v>
      </c>
      <c r="E5" s="6">
        <f>D5/C5</f>
        <v>1.0973333333333335</v>
      </c>
      <c r="F5" s="7">
        <v>1</v>
      </c>
      <c r="G5" s="6">
        <f t="shared" si="0"/>
        <v>1.0973333333333335</v>
      </c>
      <c r="H5" s="8"/>
      <c r="I5" s="32" t="s">
        <v>30</v>
      </c>
      <c r="J5" s="9" t="s">
        <v>15</v>
      </c>
    </row>
    <row r="6" spans="2:10" ht="20.25" customHeight="1">
      <c r="B6" s="2" t="s">
        <v>31</v>
      </c>
      <c r="C6" s="5">
        <v>20</v>
      </c>
      <c r="D6" s="6">
        <f>C6*E6</f>
        <v>13.200000000000001</v>
      </c>
      <c r="E6" s="6">
        <v>0.66</v>
      </c>
      <c r="F6" s="7">
        <v>1</v>
      </c>
      <c r="G6" s="6">
        <f t="shared" si="0"/>
        <v>0.66</v>
      </c>
      <c r="H6" s="8"/>
      <c r="I6" s="32" t="s">
        <v>32</v>
      </c>
      <c r="J6" s="9" t="s">
        <v>15</v>
      </c>
    </row>
    <row r="7" spans="2:10" ht="32.25" customHeight="1">
      <c r="B7" s="2" t="s">
        <v>33</v>
      </c>
      <c r="C7" s="5">
        <v>5</v>
      </c>
      <c r="D7" s="6">
        <f>E7*C7</f>
        <v>8.35</v>
      </c>
      <c r="E7" s="6">
        <v>1.67</v>
      </c>
      <c r="F7" s="7">
        <v>1</v>
      </c>
      <c r="G7" s="6">
        <f t="shared" si="0"/>
        <v>1.67</v>
      </c>
      <c r="H7" s="11"/>
      <c r="I7" s="32" t="s">
        <v>34</v>
      </c>
      <c r="J7" s="9" t="s">
        <v>15</v>
      </c>
    </row>
    <row r="8" spans="2:10" ht="32.25" customHeight="1">
      <c r="B8" s="2" t="s">
        <v>13</v>
      </c>
      <c r="C8" s="5">
        <v>30</v>
      </c>
      <c r="D8" s="6">
        <v>16.38</v>
      </c>
      <c r="E8" s="6">
        <f>D8/C8</f>
        <v>0.54599999999999993</v>
      </c>
      <c r="F8" s="7">
        <v>2</v>
      </c>
      <c r="G8" s="6">
        <f t="shared" si="0"/>
        <v>1.0919999999999999</v>
      </c>
      <c r="H8" s="8"/>
      <c r="I8" s="10" t="s">
        <v>14</v>
      </c>
      <c r="J8" s="9" t="s">
        <v>15</v>
      </c>
    </row>
    <row r="9" spans="2:10" ht="32.25" customHeight="1">
      <c r="B9" s="2" t="s">
        <v>35</v>
      </c>
      <c r="C9" s="5">
        <v>20</v>
      </c>
      <c r="D9" s="6">
        <f>C9*E9</f>
        <v>26.7</v>
      </c>
      <c r="E9" s="6">
        <v>1.335</v>
      </c>
      <c r="F9" s="7">
        <v>0</v>
      </c>
      <c r="G9" s="6">
        <f t="shared" si="0"/>
        <v>0</v>
      </c>
      <c r="H9" s="8"/>
      <c r="I9" s="10" t="s">
        <v>17</v>
      </c>
      <c r="J9" s="9" t="s">
        <v>15</v>
      </c>
    </row>
    <row r="10" spans="2:10" ht="32.25" customHeight="1">
      <c r="B10" s="2" t="s">
        <v>36</v>
      </c>
      <c r="C10" s="5">
        <v>10</v>
      </c>
      <c r="D10" s="6">
        <f>E10*C10</f>
        <v>27</v>
      </c>
      <c r="E10" s="6">
        <v>2.7</v>
      </c>
      <c r="F10" s="7">
        <v>1</v>
      </c>
      <c r="G10" s="6">
        <f t="shared" si="0"/>
        <v>2.7</v>
      </c>
      <c r="H10" s="11"/>
      <c r="I10" s="32" t="s">
        <v>37</v>
      </c>
      <c r="J10" s="9" t="s">
        <v>15</v>
      </c>
    </row>
    <row r="11" spans="2:10" ht="20.25" customHeight="1">
      <c r="B11" s="2" t="s">
        <v>38</v>
      </c>
      <c r="C11" s="5">
        <v>50</v>
      </c>
      <c r="D11" s="6">
        <f>E11*C11</f>
        <v>17.52</v>
      </c>
      <c r="E11" s="6">
        <v>0.35039999999999999</v>
      </c>
      <c r="F11" s="7">
        <v>2</v>
      </c>
      <c r="G11" s="6">
        <f t="shared" si="0"/>
        <v>0.70079999999999998</v>
      </c>
      <c r="H11" s="11"/>
      <c r="I11" s="32" t="s">
        <v>39</v>
      </c>
      <c r="J11" s="9" t="s">
        <v>15</v>
      </c>
    </row>
    <row r="12" spans="2:10" ht="20.25" customHeight="1">
      <c r="B12" s="2" t="s">
        <v>21</v>
      </c>
      <c r="C12" s="5">
        <v>20</v>
      </c>
      <c r="D12" s="6">
        <v>4.7699999999999996</v>
      </c>
      <c r="E12" s="6">
        <f>D12/C12</f>
        <v>0.23849999999999999</v>
      </c>
      <c r="F12" s="7">
        <v>2</v>
      </c>
      <c r="G12" s="6">
        <f t="shared" si="0"/>
        <v>0.47699999999999998</v>
      </c>
      <c r="H12" s="11"/>
      <c r="I12" s="32" t="s">
        <v>40</v>
      </c>
      <c r="J12" s="9" t="s">
        <v>11</v>
      </c>
    </row>
    <row r="13" spans="2:10" ht="32.25" customHeight="1">
      <c r="B13" s="2" t="s">
        <v>41</v>
      </c>
      <c r="C13" s="5">
        <v>25</v>
      </c>
      <c r="D13" s="6">
        <f>C13*E13</f>
        <v>9.9699999999999989</v>
      </c>
      <c r="E13" s="6">
        <v>0.39879999999999999</v>
      </c>
      <c r="F13" s="7">
        <v>2</v>
      </c>
      <c r="G13" s="6">
        <f t="shared" si="0"/>
        <v>0.79759999999999998</v>
      </c>
      <c r="H13" s="11"/>
      <c r="I13" s="10" t="s">
        <v>42</v>
      </c>
      <c r="J13" s="9" t="s">
        <v>15</v>
      </c>
    </row>
    <row r="14" spans="2:10" ht="32.25" customHeight="1">
      <c r="B14" s="2" t="s">
        <v>43</v>
      </c>
      <c r="C14" s="5">
        <v>50</v>
      </c>
      <c r="D14" s="6">
        <f>C14*E14</f>
        <v>1.444</v>
      </c>
      <c r="E14" s="6">
        <v>2.8879999999999999E-2</v>
      </c>
      <c r="F14" s="7">
        <v>2</v>
      </c>
      <c r="G14" s="6">
        <f t="shared" si="0"/>
        <v>5.7759999999999999E-2</v>
      </c>
      <c r="H14" s="11"/>
      <c r="I14" s="32" t="s">
        <v>44</v>
      </c>
      <c r="J14" s="9" t="s">
        <v>15</v>
      </c>
    </row>
    <row r="15" spans="2:10" ht="44.25" customHeight="1">
      <c r="B15" s="2" t="s">
        <v>45</v>
      </c>
      <c r="C15" s="5">
        <v>1</v>
      </c>
      <c r="D15" s="6">
        <v>14.16</v>
      </c>
      <c r="E15" s="6">
        <v>14.16</v>
      </c>
      <c r="F15" s="7">
        <v>4</v>
      </c>
      <c r="G15" s="6">
        <f>E15*H15</f>
        <v>0.56640000000000001</v>
      </c>
      <c r="H15" s="13">
        <f>0.01*F15</f>
        <v>0.04</v>
      </c>
      <c r="I15" s="32" t="s">
        <v>46</v>
      </c>
      <c r="J15" s="9" t="s">
        <v>11</v>
      </c>
    </row>
    <row r="16" spans="2:10" ht="32.25" customHeight="1">
      <c r="B16" s="2" t="s">
        <v>47</v>
      </c>
      <c r="C16" s="5">
        <v>10</v>
      </c>
      <c r="D16" s="6">
        <f>E16*C16</f>
        <v>2.3000000000000003</v>
      </c>
      <c r="E16" s="6">
        <v>0.23</v>
      </c>
      <c r="F16" s="7">
        <v>1</v>
      </c>
      <c r="G16" s="6">
        <f>F16*E16</f>
        <v>0.23</v>
      </c>
      <c r="H16" s="11"/>
      <c r="I16" s="32" t="s">
        <v>48</v>
      </c>
      <c r="J16" s="9" t="s">
        <v>15</v>
      </c>
    </row>
    <row r="17" spans="2:10" ht="32.25" customHeight="1">
      <c r="B17" s="2" t="s">
        <v>49</v>
      </c>
      <c r="C17" s="5">
        <v>10</v>
      </c>
      <c r="D17" s="6">
        <f>E17*C17</f>
        <v>1.55</v>
      </c>
      <c r="E17" s="6">
        <v>0.155</v>
      </c>
      <c r="F17" s="7">
        <v>1</v>
      </c>
      <c r="G17" s="6">
        <f>F17*E17</f>
        <v>0.155</v>
      </c>
      <c r="H17" s="11"/>
      <c r="I17" s="32" t="s">
        <v>50</v>
      </c>
      <c r="J17" s="9" t="s">
        <v>15</v>
      </c>
    </row>
    <row r="18" spans="2:10" ht="32.25" customHeight="1">
      <c r="B18" s="2" t="s">
        <v>51</v>
      </c>
      <c r="C18" s="5">
        <v>10</v>
      </c>
      <c r="D18" s="6">
        <f>E18*C18</f>
        <v>1.92</v>
      </c>
      <c r="E18" s="6">
        <v>0.192</v>
      </c>
      <c r="F18" s="7">
        <v>1</v>
      </c>
      <c r="G18" s="6">
        <f>F18*E18</f>
        <v>0.192</v>
      </c>
      <c r="H18" s="11"/>
      <c r="I18" s="32" t="s">
        <v>52</v>
      </c>
      <c r="J18" s="9" t="s">
        <v>15</v>
      </c>
    </row>
    <row r="19" spans="2:10" ht="32.25" customHeight="1">
      <c r="B19" s="2" t="s">
        <v>53</v>
      </c>
      <c r="C19" s="5">
        <v>10</v>
      </c>
      <c r="D19" s="6">
        <f>E19*C19</f>
        <v>2.04</v>
      </c>
      <c r="E19" s="6">
        <v>0.20399999999999999</v>
      </c>
      <c r="F19" s="7">
        <v>1</v>
      </c>
      <c r="G19" s="6">
        <f>F19*E19</f>
        <v>0.20399999999999999</v>
      </c>
      <c r="H19" s="11"/>
      <c r="I19" s="32" t="s">
        <v>54</v>
      </c>
      <c r="J19" s="9" t="s">
        <v>15</v>
      </c>
    </row>
    <row r="20" spans="2:10" ht="32.25" customHeight="1">
      <c r="B20" s="2" t="s">
        <v>24</v>
      </c>
      <c r="C20" s="5">
        <v>1</v>
      </c>
      <c r="D20" s="7">
        <v>16</v>
      </c>
      <c r="E20" s="7">
        <v>16</v>
      </c>
      <c r="F20" s="7">
        <v>1</v>
      </c>
      <c r="G20" s="6">
        <f>E20*H20</f>
        <v>0.16</v>
      </c>
      <c r="H20" s="13">
        <f>0.01*F20</f>
        <v>0.01</v>
      </c>
      <c r="I20" s="10" t="s">
        <v>25</v>
      </c>
      <c r="J20" s="9" t="s">
        <v>11</v>
      </c>
    </row>
    <row r="21" spans="2:10" ht="20.25" customHeight="1">
      <c r="B21" s="14"/>
      <c r="C21" s="15"/>
      <c r="D21" s="16"/>
      <c r="E21" s="16"/>
      <c r="F21" s="17" t="s">
        <v>26</v>
      </c>
      <c r="G21" s="18">
        <f>SUM(G3:G20)</f>
        <v>11.303893333333333</v>
      </c>
      <c r="H21" s="16"/>
      <c r="I21" s="16"/>
      <c r="J21" s="19"/>
    </row>
    <row r="22" spans="2:10" ht="20.25" customHeight="1">
      <c r="B22" s="20"/>
      <c r="C22" s="33"/>
      <c r="D22" s="19"/>
      <c r="E22" s="19"/>
      <c r="F22" s="19"/>
      <c r="G22" s="19"/>
      <c r="H22" s="19"/>
      <c r="I22" s="16"/>
      <c r="J22" s="19"/>
    </row>
  </sheetData>
  <pageMargins left="1" right="1" top="1" bottom="1" header="0.25" footer="0.25"/>
  <pageSetup orientation="portrait"/>
  <headerFooter>
    <oddFooter>&amp;C&amp;"Helvetica,Regular"&amp;12&amp;K000000&amp;P</oddFooter>
  </headerFooter>
  <ignoredErrors>
    <ignoredError sqref="G1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4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baseColWidth="10" defaultColWidth="16.33203125" defaultRowHeight="18" customHeight="1" x14ac:dyDescent="0"/>
  <cols>
    <col min="1" max="256" width="16.33203125" style="34" customWidth="1"/>
  </cols>
  <sheetData>
    <row r="1" spans="1:5" ht="20.5" customHeight="1">
      <c r="A1" s="35" t="s">
        <v>55</v>
      </c>
      <c r="B1" s="36"/>
      <c r="C1" s="36"/>
      <c r="D1" s="36"/>
      <c r="E1" s="36"/>
    </row>
    <row r="2" spans="1:5" ht="20.5" customHeight="1">
      <c r="A2" s="37" t="s">
        <v>56</v>
      </c>
      <c r="B2" s="26">
        <v>0.45750000000000002</v>
      </c>
      <c r="C2" s="28">
        <v>1</v>
      </c>
      <c r="D2" s="28">
        <f t="shared" ref="D2:D13" si="0">B2*C2</f>
        <v>0.45750000000000002</v>
      </c>
      <c r="E2" s="38"/>
    </row>
    <row r="3" spans="1:5" ht="20.25" customHeight="1">
      <c r="A3" s="39" t="s">
        <v>57</v>
      </c>
      <c r="B3" s="5">
        <v>0.96</v>
      </c>
      <c r="C3" s="7">
        <v>1</v>
      </c>
      <c r="D3" s="7">
        <f t="shared" si="0"/>
        <v>0.96</v>
      </c>
      <c r="E3" s="12"/>
    </row>
    <row r="4" spans="1:5" ht="20.25" customHeight="1">
      <c r="A4" s="39" t="s">
        <v>58</v>
      </c>
      <c r="B4" s="5">
        <v>1.65</v>
      </c>
      <c r="C4" s="7">
        <v>1</v>
      </c>
      <c r="D4" s="7">
        <f t="shared" si="0"/>
        <v>1.65</v>
      </c>
      <c r="E4" s="12"/>
    </row>
    <row r="5" spans="1:5" ht="20.25" customHeight="1">
      <c r="A5" s="39" t="s">
        <v>59</v>
      </c>
      <c r="B5" s="5">
        <v>2.95</v>
      </c>
      <c r="C5" s="7">
        <v>1</v>
      </c>
      <c r="D5" s="7">
        <f t="shared" si="0"/>
        <v>2.95</v>
      </c>
      <c r="E5" s="12"/>
    </row>
    <row r="6" spans="1:5" ht="20.25" customHeight="1">
      <c r="A6" s="39" t="s">
        <v>60</v>
      </c>
      <c r="B6" s="5">
        <v>4.2750000000000003E-2</v>
      </c>
      <c r="C6" s="7">
        <v>2</v>
      </c>
      <c r="D6" s="7">
        <f t="shared" si="0"/>
        <v>8.5500000000000007E-2</v>
      </c>
      <c r="E6" s="12"/>
    </row>
    <row r="7" spans="1:5" ht="20.25" customHeight="1">
      <c r="A7" s="39" t="s">
        <v>61</v>
      </c>
      <c r="B7" s="5">
        <v>1.98E-3</v>
      </c>
      <c r="C7" s="7">
        <v>2</v>
      </c>
      <c r="D7" s="7">
        <f t="shared" si="0"/>
        <v>3.96E-3</v>
      </c>
      <c r="E7" s="12"/>
    </row>
    <row r="8" spans="1:5" ht="20.25" customHeight="1">
      <c r="A8" s="39" t="s">
        <v>62</v>
      </c>
      <c r="B8" s="5">
        <v>2.8900000000000002E-3</v>
      </c>
      <c r="C8" s="7">
        <v>4</v>
      </c>
      <c r="D8" s="7">
        <f t="shared" si="0"/>
        <v>1.1560000000000001E-2</v>
      </c>
      <c r="E8" s="12"/>
    </row>
    <row r="9" spans="1:5" ht="20.25" customHeight="1">
      <c r="A9" s="39" t="s">
        <v>63</v>
      </c>
      <c r="B9" s="5">
        <v>1.32</v>
      </c>
      <c r="C9" s="7">
        <v>3</v>
      </c>
      <c r="D9" s="7">
        <f t="shared" si="0"/>
        <v>3.96</v>
      </c>
      <c r="E9" s="12"/>
    </row>
    <row r="10" spans="1:5" ht="20.25" customHeight="1">
      <c r="A10" s="39" t="s">
        <v>64</v>
      </c>
      <c r="B10" s="5">
        <v>1.32</v>
      </c>
      <c r="C10" s="7">
        <v>2</v>
      </c>
      <c r="D10" s="7">
        <f t="shared" si="0"/>
        <v>2.64</v>
      </c>
      <c r="E10" s="12"/>
    </row>
    <row r="11" spans="1:5" ht="20.25" customHeight="1">
      <c r="A11" s="39" t="s">
        <v>65</v>
      </c>
      <c r="B11" s="5">
        <v>0.49</v>
      </c>
      <c r="C11" s="7">
        <v>1</v>
      </c>
      <c r="D11" s="7">
        <f t="shared" si="0"/>
        <v>0.49</v>
      </c>
      <c r="E11" s="12"/>
    </row>
    <row r="12" spans="1:5" ht="20.25" customHeight="1">
      <c r="A12" s="39" t="s">
        <v>66</v>
      </c>
      <c r="B12" s="5">
        <v>0.43</v>
      </c>
      <c r="C12" s="7">
        <v>1</v>
      </c>
      <c r="D12" s="7">
        <f t="shared" si="0"/>
        <v>0.43</v>
      </c>
      <c r="E12" s="12"/>
    </row>
    <row r="13" spans="1:5" ht="20.25" customHeight="1">
      <c r="A13" s="39" t="s">
        <v>67</v>
      </c>
      <c r="B13" s="5">
        <v>0.24</v>
      </c>
      <c r="C13" s="7">
        <v>2</v>
      </c>
      <c r="D13" s="7">
        <f t="shared" si="0"/>
        <v>0.48</v>
      </c>
      <c r="E13" s="12"/>
    </row>
    <row r="14" spans="1:5" ht="20.25" customHeight="1">
      <c r="A14" s="40"/>
      <c r="B14" s="41"/>
      <c r="C14" s="12"/>
      <c r="D14" s="7">
        <f>SUM(D2:D13)</f>
        <v>14.118520000000002</v>
      </c>
      <c r="E14" s="12"/>
    </row>
  </sheetData>
  <pageMargins left="1" right="1" top="1" bottom="1" header="0.25" footer="0.25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Freshman LED Board - Freshman P</vt:lpstr>
      <vt:lpstr>Through Hole LVC</vt:lpstr>
      <vt:lpstr>Surface Mount LVC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Cooper Gilbert</cp:lastModifiedBy>
  <dcterms:modified xsi:type="dcterms:W3CDTF">2016-03-07T19:28:44Z</dcterms:modified>
</cp:coreProperties>
</file>